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295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<sst xmlns="http://schemas.openxmlformats.org/spreadsheetml/2006/main" count="69" uniqueCount="52">
  <si>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Приложение № 1</t>
  </si>
  <si>
    <t>Заказчик:</t>
  </si>
  <si>
    <t>Район:</t>
  </si>
  <si>
    <t>Нас. пункт:</t>
  </si>
  <si>
    <t xml:space="preserve">Опуск  нас. </t>
  </si>
  <si>
    <t>Телефон:</t>
  </si>
  <si>
    <t xml:space="preserve">                Оборудование и материалы:</t>
  </si>
  <si>
    <t>Ед.измер.</t>
  </si>
  <si>
    <t>Кол-во</t>
  </si>
  <si>
    <t>Цена руб.</t>
  </si>
  <si>
    <t>Сумма руб.</t>
  </si>
  <si>
    <t>шт.</t>
  </si>
  <si>
    <t>п/м</t>
  </si>
  <si>
    <t>комплект.</t>
  </si>
  <si>
    <t>Итого оборудование:</t>
  </si>
  <si>
    <t xml:space="preserve">                          Вид работ:</t>
  </si>
  <si>
    <t>Котлован под кессон.</t>
  </si>
  <si>
    <t>Сварка муфты кессона.</t>
  </si>
  <si>
    <t>Пуско-наладочные работы.</t>
  </si>
  <si>
    <t>Монтаж оборудования.</t>
  </si>
  <si>
    <t>Дополнительные работы:</t>
  </si>
  <si>
    <t>Транспортные расходы.</t>
  </si>
  <si>
    <t xml:space="preserve">   Всего по смете:</t>
  </si>
  <si>
    <t>Цокольный ввод.</t>
  </si>
  <si>
    <t xml:space="preserve">               Наименование</t>
  </si>
  <si>
    <t>Эконом</t>
  </si>
  <si>
    <t>Стандарт</t>
  </si>
  <si>
    <t>Премиум</t>
  </si>
  <si>
    <t>11.Каб.муфта термоусадочная 3*4</t>
  </si>
  <si>
    <t>15.Труба Д.40мм. Пластик   ПНД "Unidelta"</t>
  </si>
  <si>
    <t>17.Переходники, вентили , крепежи,краны .</t>
  </si>
  <si>
    <t xml:space="preserve">18.Трос страховочный. 3мм. нерж.      </t>
  </si>
  <si>
    <t xml:space="preserve">19.Трос страховочный. 4мм. нерж.      </t>
  </si>
  <si>
    <t xml:space="preserve">22.Оголовок скважины  д.133мм. </t>
  </si>
  <si>
    <t>Итого  работы:</t>
  </si>
  <si>
    <t>13.Труба Д.32мм.    ПНД "Россия"</t>
  </si>
  <si>
    <t>14.Труба Д.40мм.    ПНД "Россия"</t>
  </si>
  <si>
    <t xml:space="preserve">                                                                            </t>
  </si>
  <si>
    <r>
      <t xml:space="preserve">  </t>
    </r>
    <r>
      <rPr>
        <sz val="10"/>
        <color indexed="10"/>
        <rFont val="Arial Cyr"/>
        <family val="0"/>
      </rPr>
      <t>* Кессон-погреб SKANDI  "ПК-1+" Два ряда полочек.</t>
    </r>
  </si>
  <si>
    <t>10.Кабель электрический водостойкий 3*1,5 КВВ</t>
  </si>
  <si>
    <t xml:space="preserve">Земляные работы (траншея к дому).                  </t>
  </si>
  <si>
    <t>м/к</t>
  </si>
  <si>
    <t>1.Насос   SQ-2-55  "Grundfos"    220В.</t>
  </si>
  <si>
    <t>3.Насос   3SDM 1,8/15   "GeoPump"    220В.</t>
  </si>
  <si>
    <t>2.Насос   STS-1010  "Speroni"    220В.</t>
  </si>
  <si>
    <t>ООО "АкваГео Холдинг"</t>
  </si>
  <si>
    <t xml:space="preserve">   143362, Мсковская обл.</t>
  </si>
  <si>
    <t xml:space="preserve">   пос. Мартемьяново, строение 133</t>
  </si>
  <si>
    <t xml:space="preserve">  Телефон: (495) 739-07-23</t>
  </si>
  <si>
    <t xml:space="preserve">                        Обустройство скважины летнего варианта</t>
  </si>
  <si>
    <t>Исполнитель</t>
  </si>
  <si>
    <t>15мет.Q-2,0мет.куб.час.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</si>
</sst>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3">
    <font>
      <sz val="10"/>
      <name val="Arial Cyr"/>
      <family val="2"/>
    </font>
    <font>
      <sz val="10"/>
      <name val="Arial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b/>
      <i/>
      <sz val="10"/>
      <color indexed="8"/>
      <name val="Constantia"/>
      <family val="1"/>
    </font>
    <font>
      <b/>
      <i/>
      <sz val="10"/>
      <name val="Constantia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4"/>
      <color indexed="40"/>
      <name val="Arial Cyr"/>
      <family val="0"/>
    </font>
    <font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3"/>
      <color indexed="62"/>
      <name val="Microsoft JhengHei UI Light"/>
      <family val="2"/>
    </font>
    <font>
      <b/>
      <i/>
      <sz val="8"/>
      <color indexed="62"/>
      <name val="Arial Cyr"/>
      <family val="2"/>
    </font>
    <font>
      <b/>
      <i/>
      <sz val="10"/>
      <color indexed="62"/>
      <name val="Arial Cyr"/>
      <family val="2"/>
    </font>
    <font>
      <b/>
      <sz val="10"/>
      <color indexed="62"/>
      <name val="Arial Cyr"/>
      <family val="2"/>
    </font>
    <font>
      <sz val="9"/>
      <color indexed="8"/>
      <name val="Cambria"/>
      <family val="1"/>
    </font>
    <font>
      <sz val="9"/>
      <color indexed="56"/>
      <name val="Cambria"/>
      <family val="1"/>
    </font>
    <font>
      <sz val="9"/>
      <color indexed="40"/>
      <name val="Cambria"/>
      <family val="1"/>
    </font>
    <font>
      <sz val="9"/>
      <color indexed="60"/>
      <name val="Cambria"/>
      <family val="1"/>
    </font>
    <font>
      <b/>
      <sz val="10"/>
      <color indexed="60"/>
      <name val="Tahoma"/>
      <family val="2"/>
    </font>
    <font>
      <b/>
      <sz val="10"/>
      <color indexed="40"/>
      <name val="Tahoma"/>
      <family val="2"/>
    </font>
    <font>
      <sz val="10"/>
      <color indexed="8"/>
      <name val="Cambria"/>
      <family val="1"/>
    </font>
    <font>
      <sz val="10"/>
      <color indexed="17"/>
      <name val="Cambria"/>
      <family val="1"/>
    </font>
    <font>
      <b/>
      <sz val="10"/>
      <color indexed="17"/>
      <name val="Cambria"/>
      <family val="1"/>
    </font>
    <font>
      <b/>
      <sz val="10"/>
      <color indexed="30"/>
      <name val="Tahoma"/>
      <family val="2"/>
    </font>
    <font>
      <b/>
      <i/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3"/>
      <color theme="3" tint="0.39998000860214233"/>
      <name val="Microsoft JhengHei UI Light"/>
      <family val="2"/>
    </font>
    <font>
      <b/>
      <i/>
      <sz val="8"/>
      <color theme="3" tint="0.39998000860214233"/>
      <name val="Arial Cyr"/>
      <family val="2"/>
    </font>
    <font>
      <b/>
      <i/>
      <sz val="10"/>
      <color theme="3" tint="0.39998000860214233"/>
      <name val="Arial Cyr"/>
      <family val="2"/>
    </font>
    <font>
      <b/>
      <sz val="10"/>
      <color theme="3" tint="0.39998000860214233"/>
      <name val="Arial Cyr"/>
      <family val="2"/>
    </font>
    <font>
      <sz val="9"/>
      <color rgb="FF002060"/>
      <name val="Cambria"/>
      <family val="1"/>
    </font>
    <font>
      <sz val="9"/>
      <color rgb="FF00B0F0"/>
      <name val="Cambria"/>
      <family val="1"/>
    </font>
    <font>
      <sz val="9"/>
      <color theme="1" tint="0.04998999834060669"/>
      <name val="Cambria"/>
      <family val="1"/>
    </font>
    <font>
      <sz val="9"/>
      <color rgb="FFC00000"/>
      <name val="Cambria"/>
      <family val="1"/>
    </font>
    <font>
      <b/>
      <sz val="10"/>
      <color rgb="FFC00000"/>
      <name val="Tahoma"/>
      <family val="2"/>
    </font>
    <font>
      <b/>
      <sz val="10"/>
      <color rgb="FF00B0F0"/>
      <name val="Tahoma"/>
      <family val="2"/>
    </font>
    <font>
      <b/>
      <sz val="10"/>
      <color theme="1" tint="0.04998999834060669"/>
      <name val="Tahoma"/>
      <family val="2"/>
    </font>
    <font>
      <sz val="9"/>
      <color theme="1"/>
      <name val="Cambria"/>
      <family val="1"/>
    </font>
    <font>
      <b/>
      <sz val="10"/>
      <color rgb="FF0070C0"/>
      <name val="Tahoma"/>
      <family val="2"/>
    </font>
    <font>
      <b/>
      <i/>
      <sz val="10"/>
      <color rgb="FF0070C0"/>
      <name val="Tahoma"/>
      <family val="2"/>
    </font>
    <font>
      <b/>
      <sz val="14"/>
      <color rgb="FF00B0F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7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19" xfId="0" applyFont="1" applyBorder="1" applyAlignment="1">
      <alignment/>
    </xf>
    <xf numFmtId="0" fontId="32" fillId="0" borderId="20" xfId="0" applyFont="1" applyBorder="1" applyAlignment="1">
      <alignment/>
    </xf>
    <xf numFmtId="0" fontId="33" fillId="0" borderId="14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21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68" fillId="34" borderId="14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70" fillId="34" borderId="0" xfId="0" applyFont="1" applyFill="1" applyBorder="1" applyAlignment="1">
      <alignment horizontal="left" vertical="center"/>
    </xf>
    <xf numFmtId="0" fontId="71" fillId="34" borderId="21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39" fillId="0" borderId="25" xfId="0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4" fontId="72" fillId="0" borderId="12" xfId="0" applyNumberFormat="1" applyFont="1" applyBorder="1" applyAlignment="1">
      <alignment/>
    </xf>
    <xf numFmtId="4" fontId="73" fillId="0" borderId="12" xfId="0" applyNumberFormat="1" applyFont="1" applyBorder="1" applyAlignment="1">
      <alignment/>
    </xf>
    <xf numFmtId="4" fontId="74" fillId="0" borderId="17" xfId="0" applyNumberFormat="1" applyFont="1" applyBorder="1" applyAlignment="1">
      <alignment/>
    </xf>
    <xf numFmtId="0" fontId="39" fillId="0" borderId="26" xfId="0" applyFont="1" applyBorder="1" applyAlignment="1">
      <alignment/>
    </xf>
    <xf numFmtId="4" fontId="75" fillId="0" borderId="12" xfId="0" applyNumberFormat="1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4" fontId="39" fillId="0" borderId="28" xfId="0" applyNumberFormat="1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/>
    </xf>
    <xf numFmtId="2" fontId="39" fillId="0" borderId="28" xfId="0" applyNumberFormat="1" applyFont="1" applyBorder="1" applyAlignment="1">
      <alignment/>
    </xf>
    <xf numFmtId="2" fontId="75" fillId="0" borderId="12" xfId="0" applyNumberFormat="1" applyFont="1" applyBorder="1" applyAlignment="1">
      <alignment/>
    </xf>
    <xf numFmtId="2" fontId="73" fillId="0" borderId="12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4" fontId="76" fillId="0" borderId="33" xfId="0" applyNumberFormat="1" applyFont="1" applyBorder="1" applyAlignment="1">
      <alignment/>
    </xf>
    <xf numFmtId="4" fontId="77" fillId="0" borderId="33" xfId="0" applyNumberFormat="1" applyFont="1" applyBorder="1" applyAlignment="1">
      <alignment/>
    </xf>
    <xf numFmtId="172" fontId="78" fillId="0" borderId="3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 horizontal="left"/>
    </xf>
    <xf numFmtId="172" fontId="76" fillId="0" borderId="35" xfId="0" applyNumberFormat="1" applyFont="1" applyBorder="1" applyAlignment="1">
      <alignment/>
    </xf>
    <xf numFmtId="172" fontId="77" fillId="0" borderId="35" xfId="0" applyNumberFormat="1" applyFont="1" applyBorder="1" applyAlignment="1">
      <alignment horizontal="right"/>
    </xf>
    <xf numFmtId="172" fontId="39" fillId="0" borderId="12" xfId="0" applyNumberFormat="1" applyFont="1" applyBorder="1" applyAlignment="1">
      <alignment/>
    </xf>
    <xf numFmtId="172" fontId="75" fillId="34" borderId="12" xfId="0" applyNumberFormat="1" applyFont="1" applyFill="1" applyBorder="1" applyAlignment="1">
      <alignment/>
    </xf>
    <xf numFmtId="172" fontId="73" fillId="34" borderId="12" xfId="0" applyNumberFormat="1" applyFont="1" applyFill="1" applyBorder="1" applyAlignment="1">
      <alignment/>
    </xf>
    <xf numFmtId="172" fontId="79" fillId="34" borderId="17" xfId="0" applyNumberFormat="1" applyFont="1" applyFill="1" applyBorder="1" applyAlignment="1">
      <alignment/>
    </xf>
    <xf numFmtId="172" fontId="75" fillId="0" borderId="12" xfId="0" applyNumberFormat="1" applyFont="1" applyBorder="1" applyAlignment="1">
      <alignment/>
    </xf>
    <xf numFmtId="172" fontId="73" fillId="0" borderId="12" xfId="0" applyNumberFormat="1" applyFont="1" applyBorder="1" applyAlignment="1">
      <alignment/>
    </xf>
    <xf numFmtId="172" fontId="39" fillId="0" borderId="17" xfId="0" applyNumberFormat="1" applyFont="1" applyBorder="1" applyAlignment="1">
      <alignment/>
    </xf>
    <xf numFmtId="172" fontId="39" fillId="0" borderId="28" xfId="0" applyNumberFormat="1" applyFont="1" applyBorder="1" applyAlignment="1">
      <alignment/>
    </xf>
    <xf numFmtId="172" fontId="75" fillId="0" borderId="28" xfId="0" applyNumberFormat="1" applyFont="1" applyBorder="1" applyAlignment="1">
      <alignment/>
    </xf>
    <xf numFmtId="172" fontId="73" fillId="0" borderId="28" xfId="0" applyNumberFormat="1" applyFont="1" applyBorder="1" applyAlignment="1">
      <alignment/>
    </xf>
    <xf numFmtId="0" fontId="39" fillId="0" borderId="36" xfId="0" applyFont="1" applyBorder="1" applyAlignment="1">
      <alignment/>
    </xf>
    <xf numFmtId="172" fontId="39" fillId="0" borderId="27" xfId="0" applyNumberFormat="1" applyFont="1" applyBorder="1" applyAlignment="1">
      <alignment/>
    </xf>
    <xf numFmtId="172" fontId="75" fillId="0" borderId="27" xfId="0" applyNumberFormat="1" applyFont="1" applyBorder="1" applyAlignment="1">
      <alignment/>
    </xf>
    <xf numFmtId="172" fontId="73" fillId="0" borderId="27" xfId="0" applyNumberFormat="1" applyFont="1" applyBorder="1" applyAlignment="1">
      <alignment/>
    </xf>
    <xf numFmtId="172" fontId="39" fillId="0" borderId="37" xfId="0" applyNumberFormat="1" applyFont="1" applyBorder="1" applyAlignment="1">
      <alignment/>
    </xf>
    <xf numFmtId="0" fontId="39" fillId="0" borderId="38" xfId="0" applyFont="1" applyBorder="1" applyAlignment="1">
      <alignment/>
    </xf>
    <xf numFmtId="0" fontId="39" fillId="36" borderId="39" xfId="0" applyFont="1" applyFill="1" applyBorder="1" applyAlignment="1">
      <alignment/>
    </xf>
    <xf numFmtId="172" fontId="39" fillId="0" borderId="40" xfId="0" applyNumberFormat="1" applyFont="1" applyBorder="1" applyAlignment="1">
      <alignment/>
    </xf>
    <xf numFmtId="172" fontId="75" fillId="0" borderId="33" xfId="0" applyNumberFormat="1" applyFont="1" applyBorder="1" applyAlignment="1">
      <alignment/>
    </xf>
    <xf numFmtId="172" fontId="73" fillId="0" borderId="33" xfId="0" applyNumberFormat="1" applyFont="1" applyBorder="1" applyAlignment="1">
      <alignment/>
    </xf>
    <xf numFmtId="172" fontId="39" fillId="0" borderId="33" xfId="0" applyNumberFormat="1" applyFont="1" applyBorder="1" applyAlignment="1">
      <alignment/>
    </xf>
    <xf numFmtId="0" fontId="45" fillId="0" borderId="14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2" fontId="45" fillId="0" borderId="21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2" fontId="47" fillId="0" borderId="0" xfId="0" applyNumberFormat="1" applyFont="1" applyBorder="1" applyAlignment="1">
      <alignment horizontal="right"/>
    </xf>
    <xf numFmtId="2" fontId="47" fillId="0" borderId="21" xfId="0" applyNumberFormat="1" applyFont="1" applyBorder="1" applyAlignment="1">
      <alignment/>
    </xf>
    <xf numFmtId="0" fontId="80" fillId="0" borderId="41" xfId="0" applyFont="1" applyBorder="1" applyAlignment="1">
      <alignment/>
    </xf>
    <xf numFmtId="0" fontId="80" fillId="0" borderId="41" xfId="0" applyFont="1" applyBorder="1" applyAlignment="1">
      <alignment horizontal="left"/>
    </xf>
    <xf numFmtId="0" fontId="81" fillId="0" borderId="4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4" fontId="11" fillId="0" borderId="33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/>
    </xf>
    <xf numFmtId="2" fontId="78" fillId="0" borderId="35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2" fillId="36" borderId="42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46" fillId="0" borderId="14" xfId="0" applyFont="1" applyBorder="1" applyAlignment="1">
      <alignment horizontal="left"/>
    </xf>
    <xf numFmtId="0" fontId="46" fillId="0" borderId="45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2867025</xdr:colOff>
      <xdr:row>1</xdr:row>
      <xdr:rowOff>47625</xdr:rowOff>
    </xdr:from>
    <xdr:to>
      <xdr:col>3</xdr:col>
      <xdr:colOff>257175</xdr:colOff>
      <xdr:row>1</xdr:row>
      <xdr:rowOff>838200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19075"/>
          <a:ext cx="1647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39.375" style="1" customWidth="1"/>
    <col min="2" max="2" width="9.625" style="1" customWidth="1"/>
    <col min="3" max="3" width="6.875" style="1" customWidth="1"/>
    <col min="4" max="4" width="9.875" style="1" customWidth="1"/>
    <col min="5" max="5" width="11.00390625" style="1" customWidth="1"/>
    <col min="6" max="6" width="11.25390625" style="1" customWidth="1"/>
    <col min="7" max="7" width="12.25390625" style="1" customWidth="1"/>
    <col min="8" max="8" width="0" style="1" hidden="1" customWidth="1"/>
    <col min="9" max="10" width="9.125" style="1" customWidth="1"/>
    <col min="11" max="11" width="7.625" style="1" customWidth="1"/>
    <col min="12" max="16384" width="9.125" style="1" customWidth="1"/>
  </cols>
  <sheetData>
    <row r="1" spans="3:7" ht="13.5" thickBot="1">
      <c r="C1" s="98" t="s">
        <v>0</v>
      </c>
      <c r="D1" s="98"/>
      <c r="E1" s="98"/>
      <c r="F1" s="98"/>
      <c r="G1" s="98"/>
    </row>
    <row r="2" spans="1:7" ht="83.25" customHeight="1">
      <c r="A2" s="99" t="s">
        <v>45</v>
      </c>
      <c r="B2" s="100"/>
      <c r="C2" s="100"/>
      <c r="D2" s="100"/>
      <c r="E2" s="100"/>
      <c r="F2" s="100"/>
      <c r="G2" s="101"/>
    </row>
    <row r="3" spans="1:7" ht="11.25" customHeight="1">
      <c r="A3" s="14"/>
      <c r="B3" s="15"/>
      <c r="C3" s="16"/>
      <c r="D3" s="15"/>
      <c r="E3" s="15"/>
      <c r="F3" s="15"/>
      <c r="G3" s="17"/>
    </row>
    <row r="4" spans="1:7" ht="11.25" customHeight="1">
      <c r="A4" s="18" t="s">
        <v>46</v>
      </c>
      <c r="B4" s="19" t="s">
        <v>1</v>
      </c>
      <c r="C4" s="20"/>
      <c r="D4" s="20"/>
      <c r="E4" s="20"/>
      <c r="F4" s="20"/>
      <c r="G4" s="21"/>
    </row>
    <row r="5" spans="1:7" ht="11.25" customHeight="1">
      <c r="A5" s="18" t="s">
        <v>47</v>
      </c>
      <c r="B5" s="19" t="s">
        <v>2</v>
      </c>
      <c r="C5" s="19"/>
      <c r="D5" s="22"/>
      <c r="E5" s="22"/>
      <c r="F5" s="22"/>
      <c r="G5" s="23"/>
    </row>
    <row r="6" spans="1:7" ht="11.25" customHeight="1">
      <c r="A6" s="18" t="s">
        <v>48</v>
      </c>
      <c r="B6" s="19" t="s">
        <v>3</v>
      </c>
      <c r="C6" s="19"/>
      <c r="D6" s="22"/>
      <c r="E6" s="22"/>
      <c r="F6" s="22"/>
      <c r="G6" s="23"/>
    </row>
    <row r="7" spans="1:7" ht="11.25" customHeight="1">
      <c r="A7" s="18"/>
      <c r="B7" s="19" t="s">
        <v>4</v>
      </c>
      <c r="C7" s="19" t="s">
        <v>51</v>
      </c>
      <c r="D7" s="22"/>
      <c r="E7" s="22"/>
      <c r="F7" s="22"/>
      <c r="G7" s="23"/>
    </row>
    <row r="8" spans="1:7" ht="11.25" customHeight="1">
      <c r="A8" s="18"/>
      <c r="B8" s="24" t="s">
        <v>5</v>
      </c>
      <c r="C8" s="20"/>
      <c r="D8" s="20"/>
      <c r="E8" s="20"/>
      <c r="F8" s="20"/>
      <c r="G8" s="23"/>
    </row>
    <row r="9" spans="1:7" ht="18" customHeight="1">
      <c r="A9" s="25" t="s">
        <v>49</v>
      </c>
      <c r="B9" s="26"/>
      <c r="C9" s="27"/>
      <c r="D9" s="27"/>
      <c r="E9" s="27"/>
      <c r="F9" s="27"/>
      <c r="G9" s="28"/>
    </row>
    <row r="10" spans="1:8" ht="12.75">
      <c r="A10" s="29" t="s">
        <v>6</v>
      </c>
      <c r="B10" s="30"/>
      <c r="C10" s="30"/>
      <c r="D10" s="30"/>
      <c r="E10" s="30"/>
      <c r="F10" s="30"/>
      <c r="G10" s="31"/>
      <c r="H10" s="2"/>
    </row>
    <row r="11" spans="1:8" ht="12.75">
      <c r="A11" s="10"/>
      <c r="B11" s="8"/>
      <c r="C11" s="8"/>
      <c r="D11" s="8"/>
      <c r="E11" s="9" t="s">
        <v>25</v>
      </c>
      <c r="F11" s="9" t="s">
        <v>26</v>
      </c>
      <c r="G11" s="11" t="s">
        <v>27</v>
      </c>
      <c r="H11" s="2"/>
    </row>
    <row r="12" spans="1:8" ht="12.75">
      <c r="A12" s="12" t="s">
        <v>24</v>
      </c>
      <c r="B12" s="5" t="s">
        <v>7</v>
      </c>
      <c r="C12" s="3" t="s">
        <v>8</v>
      </c>
      <c r="D12" s="6" t="s">
        <v>9</v>
      </c>
      <c r="E12" s="7" t="s">
        <v>10</v>
      </c>
      <c r="F12" s="7" t="s">
        <v>10</v>
      </c>
      <c r="G12" s="13" t="s">
        <v>10</v>
      </c>
      <c r="H12" s="2"/>
    </row>
    <row r="13" spans="1:7" ht="11.25" customHeight="1">
      <c r="A13" s="35" t="s">
        <v>42</v>
      </c>
      <c r="B13" s="36" t="s">
        <v>11</v>
      </c>
      <c r="C13" s="36">
        <v>1</v>
      </c>
      <c r="D13" s="37">
        <v>35600</v>
      </c>
      <c r="E13" s="38"/>
      <c r="F13" s="39"/>
      <c r="G13" s="40">
        <f>D13*C13</f>
        <v>35600</v>
      </c>
    </row>
    <row r="14" spans="1:7" ht="11.25" customHeight="1">
      <c r="A14" s="41" t="s">
        <v>44</v>
      </c>
      <c r="B14" s="36" t="s">
        <v>11</v>
      </c>
      <c r="C14" s="36">
        <v>1</v>
      </c>
      <c r="D14" s="37">
        <v>14500</v>
      </c>
      <c r="E14" s="38"/>
      <c r="F14" s="39">
        <f>C14*D14</f>
        <v>14500</v>
      </c>
      <c r="G14" s="40"/>
    </row>
    <row r="15" spans="1:7" ht="11.25" customHeight="1">
      <c r="A15" s="41" t="s">
        <v>43</v>
      </c>
      <c r="B15" s="36" t="s">
        <v>11</v>
      </c>
      <c r="C15" s="36">
        <v>1</v>
      </c>
      <c r="D15" s="37">
        <v>11040</v>
      </c>
      <c r="E15" s="42">
        <f>C15*D15</f>
        <v>11040</v>
      </c>
      <c r="F15" s="39"/>
      <c r="G15" s="40"/>
    </row>
    <row r="16" spans="1:7" ht="11.25" customHeight="1">
      <c r="A16" s="41" t="s">
        <v>39</v>
      </c>
      <c r="B16" s="43" t="s">
        <v>12</v>
      </c>
      <c r="C16" s="44">
        <v>20</v>
      </c>
      <c r="D16" s="45">
        <v>110</v>
      </c>
      <c r="E16" s="42">
        <f>C16*D16</f>
        <v>2200</v>
      </c>
      <c r="F16" s="39">
        <f>C16*D16</f>
        <v>2200</v>
      </c>
      <c r="G16" s="40">
        <f aca="true" t="shared" si="0" ref="G16:G24">D16*C16</f>
        <v>2200</v>
      </c>
    </row>
    <row r="17" spans="1:7" ht="11.25" customHeight="1">
      <c r="A17" s="46" t="s">
        <v>28</v>
      </c>
      <c r="B17" s="44" t="s">
        <v>11</v>
      </c>
      <c r="C17" s="47">
        <v>1</v>
      </c>
      <c r="D17" s="48">
        <v>1100</v>
      </c>
      <c r="E17" s="49">
        <f>C17*D17</f>
        <v>1100</v>
      </c>
      <c r="F17" s="50">
        <f>C17*D17</f>
        <v>1100</v>
      </c>
      <c r="G17" s="40">
        <f t="shared" si="0"/>
        <v>1100</v>
      </c>
    </row>
    <row r="18" spans="1:7" ht="11.25" customHeight="1">
      <c r="A18" s="41" t="s">
        <v>35</v>
      </c>
      <c r="B18" s="36" t="s">
        <v>12</v>
      </c>
      <c r="C18" s="44">
        <v>15</v>
      </c>
      <c r="D18" s="48">
        <v>80</v>
      </c>
      <c r="E18" s="49">
        <f>C18*D18</f>
        <v>1200</v>
      </c>
      <c r="F18" s="50"/>
      <c r="G18" s="40"/>
    </row>
    <row r="19" spans="1:7" ht="11.25" customHeight="1">
      <c r="A19" s="41" t="s">
        <v>36</v>
      </c>
      <c r="B19" s="44" t="s">
        <v>12</v>
      </c>
      <c r="C19" s="44">
        <v>15</v>
      </c>
      <c r="D19" s="45">
        <v>85</v>
      </c>
      <c r="E19" s="42"/>
      <c r="F19" s="39">
        <f>C19*D19</f>
        <v>1275</v>
      </c>
      <c r="G19" s="40"/>
    </row>
    <row r="20" spans="1:7" ht="11.25" customHeight="1">
      <c r="A20" s="41" t="s">
        <v>29</v>
      </c>
      <c r="B20" s="44" t="s">
        <v>12</v>
      </c>
      <c r="C20" s="44">
        <v>15</v>
      </c>
      <c r="D20" s="45">
        <v>147</v>
      </c>
      <c r="E20" s="42"/>
      <c r="F20" s="39"/>
      <c r="G20" s="40">
        <f>C20*D20</f>
        <v>2205</v>
      </c>
    </row>
    <row r="21" spans="1:7" ht="11.25" customHeight="1">
      <c r="A21" s="41" t="s">
        <v>30</v>
      </c>
      <c r="B21" s="44" t="s">
        <v>13</v>
      </c>
      <c r="C21" s="44">
        <v>1</v>
      </c>
      <c r="D21" s="48">
        <v>2600</v>
      </c>
      <c r="E21" s="49">
        <f>C21*D21</f>
        <v>2600</v>
      </c>
      <c r="F21" s="50">
        <f>C21*D21</f>
        <v>2600</v>
      </c>
      <c r="G21" s="40">
        <f t="shared" si="0"/>
        <v>2600</v>
      </c>
    </row>
    <row r="22" spans="1:7" ht="11.25" customHeight="1">
      <c r="A22" s="41" t="s">
        <v>31</v>
      </c>
      <c r="B22" s="44" t="s">
        <v>12</v>
      </c>
      <c r="C22" s="44">
        <v>17</v>
      </c>
      <c r="D22" s="48">
        <v>50</v>
      </c>
      <c r="E22" s="49">
        <f>C22*D22</f>
        <v>850</v>
      </c>
      <c r="F22" s="50"/>
      <c r="G22" s="40"/>
    </row>
    <row r="23" spans="1:7" ht="11.25" customHeight="1">
      <c r="A23" s="41" t="s">
        <v>32</v>
      </c>
      <c r="B23" s="44" t="s">
        <v>12</v>
      </c>
      <c r="C23" s="44">
        <v>17</v>
      </c>
      <c r="D23" s="48">
        <v>80</v>
      </c>
      <c r="E23" s="49"/>
      <c r="F23" s="50">
        <f>C23*D23</f>
        <v>1360</v>
      </c>
      <c r="G23" s="40">
        <f t="shared" si="0"/>
        <v>1360</v>
      </c>
    </row>
    <row r="24" spans="1:7" ht="11.25" customHeight="1" thickBot="1">
      <c r="A24" s="41" t="s">
        <v>33</v>
      </c>
      <c r="B24" s="44" t="s">
        <v>11</v>
      </c>
      <c r="C24" s="44">
        <v>1</v>
      </c>
      <c r="D24" s="48">
        <v>2500</v>
      </c>
      <c r="E24" s="49">
        <f>C24*D24</f>
        <v>2500</v>
      </c>
      <c r="F24" s="50">
        <f>C24*D24</f>
        <v>2500</v>
      </c>
      <c r="G24" s="40">
        <f t="shared" si="0"/>
        <v>2500</v>
      </c>
    </row>
    <row r="25" spans="1:7" ht="13.5" thickBot="1">
      <c r="A25" s="88" t="s">
        <v>14</v>
      </c>
      <c r="B25" s="51"/>
      <c r="C25" s="51"/>
      <c r="D25" s="52"/>
      <c r="E25" s="53">
        <f>SUM(E13:E24)</f>
        <v>21490</v>
      </c>
      <c r="F25" s="54">
        <f>SUM(F13:F24)</f>
        <v>25535</v>
      </c>
      <c r="G25" s="55">
        <f>SUM(G13:G24)</f>
        <v>47565</v>
      </c>
    </row>
    <row r="26" spans="1:7" ht="12.75">
      <c r="A26" s="32" t="s">
        <v>15</v>
      </c>
      <c r="B26" s="33"/>
      <c r="C26" s="33"/>
      <c r="D26" s="33"/>
      <c r="E26" s="33"/>
      <c r="F26" s="33"/>
      <c r="G26" s="34"/>
    </row>
    <row r="27" spans="1:7" ht="11.25" customHeight="1">
      <c r="A27" s="35" t="s">
        <v>40</v>
      </c>
      <c r="B27" s="36" t="s">
        <v>41</v>
      </c>
      <c r="C27" s="36">
        <v>0</v>
      </c>
      <c r="D27" s="60">
        <v>2000</v>
      </c>
      <c r="E27" s="61">
        <f>C27*D27</f>
        <v>0</v>
      </c>
      <c r="F27" s="62">
        <f>C27*D27</f>
        <v>0</v>
      </c>
      <c r="G27" s="63">
        <f>C27*D27</f>
        <v>0</v>
      </c>
    </row>
    <row r="28" spans="1:7" ht="11.25" customHeight="1">
      <c r="A28" s="35" t="s">
        <v>16</v>
      </c>
      <c r="B28" s="36" t="s">
        <v>11</v>
      </c>
      <c r="C28" s="36">
        <v>0</v>
      </c>
      <c r="D28" s="60">
        <v>6500</v>
      </c>
      <c r="E28" s="64">
        <f>C28*D28</f>
        <v>0</v>
      </c>
      <c r="F28" s="65">
        <f>C28*D28</f>
        <v>0</v>
      </c>
      <c r="G28" s="66">
        <f>C28*D28</f>
        <v>0</v>
      </c>
    </row>
    <row r="29" spans="1:7" ht="11.25" customHeight="1">
      <c r="A29" s="41" t="s">
        <v>17</v>
      </c>
      <c r="B29" s="44" t="s">
        <v>11</v>
      </c>
      <c r="C29" s="44">
        <v>0</v>
      </c>
      <c r="D29" s="67">
        <v>2000</v>
      </c>
      <c r="E29" s="68">
        <f>C29*D29</f>
        <v>0</v>
      </c>
      <c r="F29" s="69">
        <f>C14*D29</f>
        <v>2000</v>
      </c>
      <c r="G29" s="66">
        <f>C29*D29</f>
        <v>0</v>
      </c>
    </row>
    <row r="30" spans="1:7" ht="11.25" customHeight="1">
      <c r="A30" s="70" t="s">
        <v>23</v>
      </c>
      <c r="B30" s="43" t="s">
        <v>11</v>
      </c>
      <c r="C30" s="43">
        <v>0</v>
      </c>
      <c r="D30" s="71">
        <v>2500</v>
      </c>
      <c r="E30" s="72">
        <v>0</v>
      </c>
      <c r="F30" s="73">
        <v>0</v>
      </c>
      <c r="G30" s="66">
        <f>C30*D30</f>
        <v>0</v>
      </c>
    </row>
    <row r="31" spans="1:7" ht="11.25" customHeight="1" thickBot="1">
      <c r="A31" s="70" t="s">
        <v>18</v>
      </c>
      <c r="B31" s="43" t="s">
        <v>11</v>
      </c>
      <c r="C31" s="43">
        <v>1</v>
      </c>
      <c r="D31" s="71">
        <v>2000</v>
      </c>
      <c r="E31" s="72">
        <f>C31*D31</f>
        <v>2000</v>
      </c>
      <c r="F31" s="73">
        <f>C31*D31</f>
        <v>2000</v>
      </c>
      <c r="G31" s="74">
        <f>C31*D31</f>
        <v>2000</v>
      </c>
    </row>
    <row r="32" spans="1:7" ht="12" customHeight="1" thickBot="1">
      <c r="A32" s="75" t="s">
        <v>19</v>
      </c>
      <c r="B32" s="76" t="s">
        <v>13</v>
      </c>
      <c r="C32" s="76">
        <v>0</v>
      </c>
      <c r="D32" s="77">
        <v>0</v>
      </c>
      <c r="E32" s="78">
        <f>E25*0.35</f>
        <v>7521.499999999999</v>
      </c>
      <c r="F32" s="79">
        <f>F25*0.25</f>
        <v>6383.75</v>
      </c>
      <c r="G32" s="80">
        <f>G25*0.25</f>
        <v>11891.25</v>
      </c>
    </row>
    <row r="33" spans="1:7" ht="13.5" thickBot="1">
      <c r="A33" s="89" t="s">
        <v>34</v>
      </c>
      <c r="B33" s="56"/>
      <c r="C33" s="56"/>
      <c r="D33" s="57"/>
      <c r="E33" s="58">
        <f>SUM(E27:E32)</f>
        <v>9521.5</v>
      </c>
      <c r="F33" s="59">
        <f>SUM(F27:F32)</f>
        <v>10383.75</v>
      </c>
      <c r="G33" s="55">
        <f>SUM(G27:G32)</f>
        <v>13891.25</v>
      </c>
    </row>
    <row r="34" spans="1:7" ht="13.5" customHeight="1">
      <c r="A34" s="81" t="s">
        <v>20</v>
      </c>
      <c r="B34" s="82"/>
      <c r="C34" s="82"/>
      <c r="D34" s="83"/>
      <c r="E34" s="83"/>
      <c r="F34" s="83"/>
      <c r="G34" s="84"/>
    </row>
    <row r="35" spans="1:7" ht="14.25" customHeight="1" thickBot="1">
      <c r="A35" s="102" t="s">
        <v>21</v>
      </c>
      <c r="B35" s="103"/>
      <c r="C35" s="103"/>
      <c r="D35" s="103"/>
      <c r="E35" s="85">
        <v>2000</v>
      </c>
      <c r="F35" s="86">
        <v>2000</v>
      </c>
      <c r="G35" s="87">
        <v>2000</v>
      </c>
    </row>
    <row r="36" spans="1:7" ht="16.5" customHeight="1" thickBot="1">
      <c r="A36" s="90" t="s">
        <v>22</v>
      </c>
      <c r="B36" s="91"/>
      <c r="C36" s="91"/>
      <c r="D36" s="91"/>
      <c r="E36" s="92">
        <f>E25+E33+E35</f>
        <v>33011.5</v>
      </c>
      <c r="F36" s="93">
        <f>F25+F33+F35</f>
        <v>37918.75</v>
      </c>
      <c r="G36" s="94">
        <f>G25+G33+G35</f>
        <v>63456.25</v>
      </c>
    </row>
    <row r="37" spans="1:7" ht="16.5" customHeight="1" thickBot="1">
      <c r="A37" s="95" t="s">
        <v>50</v>
      </c>
      <c r="B37" s="96"/>
      <c r="C37" s="96"/>
      <c r="D37" s="96" t="s">
        <v>1</v>
      </c>
      <c r="E37" s="96"/>
      <c r="F37" s="96"/>
      <c r="G37" s="97"/>
    </row>
    <row r="38" spans="1:7" ht="11.25" customHeight="1">
      <c r="A38" s="1" t="s">
        <v>37</v>
      </c>
      <c r="G38" s="4"/>
    </row>
    <row r="39" ht="11.25" customHeight="1">
      <c r="A39" s="1" t="s">
        <v>38</v>
      </c>
    </row>
    <row r="40" ht="11.25" customHeight="1"/>
    <row r="41" ht="11.25" customHeight="1"/>
    <row r="42" ht="11.25" customHeight="1"/>
  </sheetData>
  <sheetProtection selectLockedCells="1" selectUnlockedCells="1"/>
  <mergeCells count="3">
    <mergeCell ref="C1:G1"/>
    <mergeCell ref="A2:G2"/>
    <mergeCell ref="A35:D35"/>
  </mergeCells>
  <printOptions/>
  <pageMargins left="0.7798611111111111" right="0.75" top="0.7597222222222222" bottom="1" header="0.5118055555555555" footer="0.511805555555555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2016-12-15T07:33:32Z</cp:lastPrinted>
  <dcterms:created xsi:type="dcterms:W3CDTF">2015-07-27T13:33:54Z</dcterms:created>
  <dcterms:modified xsi:type="dcterms:W3CDTF">2016-12-16T11:36:48Z</dcterms:modified>
  <cp:category/>
  <cp:version/>
  <cp:contentType/>
  <cp:contentStatus/>
</cp:coreProperties>
</file>